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MUNICIPIOS\553 TLALIXTAC DE CABRERA\CEACO\2025\2do trimestre\04 DEMAS INFORMACION FINANCIERA CONAC\"/>
    </mc:Choice>
  </mc:AlternateContent>
  <xr:revisionPtr revIDLastSave="0" documentId="13_ncr:1_{726C6C2E-802D-4363-876C-47F91CA51A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3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0" i="1"/>
  <c r="D11" i="1"/>
  <c r="D15" i="1"/>
  <c r="H139" i="3" l="1"/>
  <c r="G131" i="3"/>
  <c r="G132" i="3"/>
  <c r="G133" i="3"/>
  <c r="G134" i="3"/>
  <c r="G135" i="3"/>
  <c r="G136" i="3"/>
  <c r="G137" i="3"/>
  <c r="G138" i="3"/>
  <c r="G139" i="3"/>
  <c r="G140" i="3"/>
  <c r="G130" i="3"/>
  <c r="H110" i="3"/>
  <c r="H108" i="3"/>
  <c r="H106" i="3"/>
  <c r="H98" i="3"/>
  <c r="H8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83" i="3"/>
  <c r="H63" i="3"/>
  <c r="H38" i="3"/>
  <c r="H14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10" i="3"/>
  <c r="D9" i="1" l="1"/>
  <c r="D8" i="1" l="1"/>
</calcChain>
</file>

<file path=xl/sharedStrings.xml><?xml version="1.0" encoding="utf-8"?>
<sst xmlns="http://schemas.openxmlformats.org/spreadsheetml/2006/main" count="236" uniqueCount="186">
  <si>
    <t>Programa o Fondo</t>
  </si>
  <si>
    <t>Destino de los Recursos</t>
  </si>
  <si>
    <t>Ejercicio</t>
  </si>
  <si>
    <t>Reintegro</t>
  </si>
  <si>
    <t>DEVENGADO</t>
  </si>
  <si>
    <t>PAGADO</t>
  </si>
  <si>
    <t>RAMO 28</t>
  </si>
  <si>
    <t>NORMAS para establecer la estructura de información del formato del ejercicio y destino de gasto federalizado y reintegros.</t>
  </si>
  <si>
    <t>SERVICIOS GENERALES</t>
  </si>
  <si>
    <t>MATERIALES Y SUMINISTROS</t>
  </si>
  <si>
    <t>CUENTA</t>
  </si>
  <si>
    <t>CONCEPTO</t>
  </si>
  <si>
    <t>APROBADO</t>
  </si>
  <si>
    <t>MODIFICADO</t>
  </si>
  <si>
    <t>IMPORTE MODIFICADO</t>
  </si>
  <si>
    <t>POR EJERCER</t>
  </si>
  <si>
    <t>RECURSOS FEDERALES</t>
  </si>
  <si>
    <t>03-25-1132</t>
  </si>
  <si>
    <t>SUELDO AL PERSONAL DE CONFIANZA</t>
  </si>
  <si>
    <t>03-25-1323</t>
  </si>
  <si>
    <t>MATERIAL PARA INSTALACIONES ELECTRICAS</t>
  </si>
  <si>
    <t>PRODUCTOS DE PINTURA Y RECUBRIMIENTOS</t>
  </si>
  <si>
    <t>OTROS MATERIALES Y ARTICULOS DE CONSTRUCCION Y REPARACION</t>
  </si>
  <si>
    <t>03-25-2611</t>
  </si>
  <si>
    <t>COMBUSTIBLES</t>
  </si>
  <si>
    <t>VESTUARIO Y PRENDAS DE TRABAJO</t>
  </si>
  <si>
    <t>HERRAMIENTAS AUXILIARES DE TRABAJO MENORES</t>
  </si>
  <si>
    <t>REFACCIONES Y ACCESORIOS MENORES DE EQUIPO DE TRANSPORTE</t>
  </si>
  <si>
    <t>03-25-3112</t>
  </si>
  <si>
    <t>SERVICIO DE ALUMBRADO PUBLICO</t>
  </si>
  <si>
    <t>COMISIONES Y SITUACIONES BANCARIAS</t>
  </si>
  <si>
    <t>CONSERVACION Y MANTENIMIENTO MENOR DE INMUEBLES</t>
  </si>
  <si>
    <t>03-25-3551</t>
  </si>
  <si>
    <t>REPARACION Y MANTENIMIENTO DE EQUIPO DE TRANSPORTE</t>
  </si>
  <si>
    <t>OTROS SERVICIOS GENERALES</t>
  </si>
  <si>
    <t>03-25-5651</t>
  </si>
  <si>
    <t>EQUIPOS DE COMUNICACION</t>
  </si>
  <si>
    <t>TOTAL</t>
  </si>
  <si>
    <t>CONSTRUCCION DE VIAS DE COMUNICACION, CARRETERAS, DOMINIO PUBLICO</t>
  </si>
  <si>
    <t>01-15-1111</t>
  </si>
  <si>
    <t>DIETAS DE PRESIDENTES, REGIDORES Y SINDICOS</t>
  </si>
  <si>
    <t>01-15-1132</t>
  </si>
  <si>
    <t>01-15-1323</t>
  </si>
  <si>
    <t>01-15-2111</t>
  </si>
  <si>
    <t>MATERIAL PARA OFICINA</t>
  </si>
  <si>
    <t>01-15-2141</t>
  </si>
  <si>
    <t>01-15-2161</t>
  </si>
  <si>
    <t>MATERIAL, ARTICULOS Y ENSERES PARA EL ASEO, LIMPIEZA E HIGIENE</t>
  </si>
  <si>
    <t>01-15-2211</t>
  </si>
  <si>
    <t>01-15-2231</t>
  </si>
  <si>
    <t>UTENSILIOS PARA SERVICIOS DE ALIMENTACION</t>
  </si>
  <si>
    <t>01-15-2411</t>
  </si>
  <si>
    <t>MATERIALES PETREOS</t>
  </si>
  <si>
    <t>01-15-2421</t>
  </si>
  <si>
    <t>CEMENTO Y PRODUCTOS DE CONCRETO</t>
  </si>
  <si>
    <t>01-15-2431</t>
  </si>
  <si>
    <t>01-15-2461</t>
  </si>
  <si>
    <t>01-15-2471</t>
  </si>
  <si>
    <t>MATERIALES METALICOS PARA LA CONSTRUCCION</t>
  </si>
  <si>
    <t>01-15-2491</t>
  </si>
  <si>
    <t>01-15-2492</t>
  </si>
  <si>
    <t>01-15-2611</t>
  </si>
  <si>
    <t>01-15-2731</t>
  </si>
  <si>
    <t>ARTICULOS DEPORTIVOS</t>
  </si>
  <si>
    <t>01-15-2911</t>
  </si>
  <si>
    <t>01-15-2961</t>
  </si>
  <si>
    <t>01-15-3111</t>
  </si>
  <si>
    <t>CONSUMO DE ENERGIA ELECTRICA</t>
  </si>
  <si>
    <t>01-15-3133</t>
  </si>
  <si>
    <t>AGUA ENVASADA PARA CONSUMO</t>
  </si>
  <si>
    <t>01-15-3141</t>
  </si>
  <si>
    <t>SERVICIO DE TELEFONIA CONVENCIONAL</t>
  </si>
  <si>
    <t>01-15-3152</t>
  </si>
  <si>
    <t>RECARGAS DE TIEMPO AIRE</t>
  </si>
  <si>
    <t>01-15-3171</t>
  </si>
  <si>
    <t>01-15-3182</t>
  </si>
  <si>
    <t>SERVICIO DE MENSAJERIA Y PAQUETERIA</t>
  </si>
  <si>
    <t>01-15-3363</t>
  </si>
  <si>
    <t>01-15-3411</t>
  </si>
  <si>
    <t>01-15-3511</t>
  </si>
  <si>
    <t>01-15-3531</t>
  </si>
  <si>
    <t>INSTALACION, REPARACION Y MANTTO. DE EQUIPO DE COMPUTO Y DE TECNOLOGIAS DE LA INFORMACION</t>
  </si>
  <si>
    <t>01-15-3551</t>
  </si>
  <si>
    <t>01-15-3751</t>
  </si>
  <si>
    <t>VIATICOS NACIONALES</t>
  </si>
  <si>
    <t>01-15-3791</t>
  </si>
  <si>
    <t>PENSIONES DE ESTACIONAMIENTO Y OTROS SERVICIOS DE TRASLADO.</t>
  </si>
  <si>
    <t>01-15-3821</t>
  </si>
  <si>
    <t>ACTOS Y CEREMONIAS CONMEMORATIVAS</t>
  </si>
  <si>
    <t>01-15-3822</t>
  </si>
  <si>
    <t>ACTOS DE ORDEN SOCIAL Y CULTURAL</t>
  </si>
  <si>
    <t>01-15-3981</t>
  </si>
  <si>
    <t>IMPUESTO SOBRE NOMINAS Y OTROS QUE SE DERIVEN DE UNA RELACION LABORAL</t>
  </si>
  <si>
    <t>01-15-3993</t>
  </si>
  <si>
    <t>PARTICIPACIONES (RAMO 28)</t>
  </si>
  <si>
    <t>AGUINALDO O GRATIFICACION FIN DE AÑO</t>
  </si>
  <si>
    <t>MATERIALES Y CONSUMIBLES PARA EQUIPOS Y BIENES INFORMATICOS</t>
  </si>
  <si>
    <t>01-15-2142</t>
  </si>
  <si>
    <t>EQUIPOS MENORES Y UTILES DE TECNOLOGIAS DE LA INFORMACION Y COMUNICACIONES</t>
  </si>
  <si>
    <t>PRODUCTOS ALIMENTICIOS, SERVICIO DE COMEDOR Y VIVERES</t>
  </si>
  <si>
    <t>CAL, YESO, MATERIALES Y PRODUCTOS DE YESO</t>
  </si>
  <si>
    <t>01-15-2711</t>
  </si>
  <si>
    <t>SERVICIOS DE INTERNET, HOSPEDAJE Y DISEÑO DE PAGINAS</t>
  </si>
  <si>
    <t>01-15-3311</t>
  </si>
  <si>
    <t>SERVICIOS PROFESIONALES DE TRAMITES LEGALES, NOTARIALES,</t>
  </si>
  <si>
    <t>SERVICIOS DE ELABORACION E IMPRESION DE DOCUMENTOS OFICIALES, REPRODUCCION DE MATERIAL INFORMATIVO, LIBROS, FOLLETOS Y REVISTAS</t>
  </si>
  <si>
    <t>APORTACIONES (RAMO 33 FONDO IV)</t>
  </si>
  <si>
    <t>03-25-2613</t>
  </si>
  <si>
    <t>COMBUSTIBLES, LUBRICANTES Y ADITIVOS PARA MAQUINARIA Y EQUIPO DE CONSTRUCCION</t>
  </si>
  <si>
    <t>03-25-5411</t>
  </si>
  <si>
    <t>VEHICULOS Y EQUIPO DE PASAJEROS</t>
  </si>
  <si>
    <t>01-15-3112</t>
  </si>
  <si>
    <t>03-25-2461</t>
  </si>
  <si>
    <t>03-25-2491</t>
  </si>
  <si>
    <t>03-25-2712</t>
  </si>
  <si>
    <t>UNIFORMES Y ACCESORIOS</t>
  </si>
  <si>
    <t>03-25-2911</t>
  </si>
  <si>
    <t>03-25-2961</t>
  </si>
  <si>
    <t>03-25-3411</t>
  </si>
  <si>
    <t>03-25-3511</t>
  </si>
  <si>
    <t>01-15-4411</t>
  </si>
  <si>
    <t>AYUDAS SOCIALES A PERSONAS</t>
  </si>
  <si>
    <t>EJERCIDO</t>
  </si>
  <si>
    <t>APORTACIONES (RAMO 33 FONDO III)</t>
  </si>
  <si>
    <t>02-25-3322</t>
  </si>
  <si>
    <t>SERVICIOS DE INGENIERIA Y ACTIVIDADES RELACIONADAS.</t>
  </si>
  <si>
    <t>02-25-6121</t>
  </si>
  <si>
    <t>CONSTRUCCION DE EDIFICIOS NO HABITACIONALES, DOMINIO PUBLICO</t>
  </si>
  <si>
    <t>02-25-6131</t>
  </si>
  <si>
    <t>OBRAS PARA EL ABASTECIMIENTO DE AGUA POTABLE, DOMINIO PUBLICO</t>
  </si>
  <si>
    <t>02-25-6134</t>
  </si>
  <si>
    <t>OBRAS PARA EL ABASTECIMIENTO DE REDES DE ELECTRICIDAD, DOMINIO PUBLICO</t>
  </si>
  <si>
    <t>02-25-6141</t>
  </si>
  <si>
    <t>DIVISION DE TERRENOS, DOMINIO PUBLICO</t>
  </si>
  <si>
    <t>02-25-6142</t>
  </si>
  <si>
    <t>OBRAS INTEGRALES PARA LA DOTACION DE SERVICIOS, DOMINIO PUBLICO</t>
  </si>
  <si>
    <t>CONSTRUCCION DE VIAS DE COMUNICACION, CAMINOS DE TERRACERIA, DOMINIO PUBLICO</t>
  </si>
  <si>
    <t>02-25-6152</t>
  </si>
  <si>
    <t>RAMO 33 FONDO IV     FORTAMUN</t>
  </si>
  <si>
    <t>PRODUCTOS QUIMICOS BASICOS</t>
  </si>
  <si>
    <t>01-15-3921</t>
  </si>
  <si>
    <t>IMPUESTOS Y DERECHOS</t>
  </si>
  <si>
    <t>03-25-2161</t>
  </si>
  <si>
    <t>MATERIALES ELABORADOS PARA CONSTRUCCION Y ACABADOS</t>
  </si>
  <si>
    <t>03-25-3111</t>
  </si>
  <si>
    <t>03-25-3261</t>
  </si>
  <si>
    <t>ARRENDAMIENTO DE MAQUINARIA Y EQUIPO PARA LA CONSTRUCCION</t>
  </si>
  <si>
    <t>MUNICIPIO DE TATALTEPEC DE VALDES DISTRITO DE JUQUILA, OAX.</t>
  </si>
  <si>
    <t>REPORTE DE SUFICIENCIA PRESUPUESTARIA</t>
  </si>
  <si>
    <t>EJERCICIO FISCAL 2022</t>
  </si>
  <si>
    <t>01-15-2152</t>
  </si>
  <si>
    <t>MATERIAL DE INFORMACION DIGITAL</t>
  </si>
  <si>
    <t>01-15-2412</t>
  </si>
  <si>
    <t>01-15-2441</t>
  </si>
  <si>
    <t>MADERA Y PRODUCTOS DE MADERA</t>
  </si>
  <si>
    <t>01-15-2541</t>
  </si>
  <si>
    <t>MATERIALES, ACCESORIOS Y SUMINISTROS MEDICOS DE USO HUMANO</t>
  </si>
  <si>
    <t>01-15-2613</t>
  </si>
  <si>
    <t>01-15-2712</t>
  </si>
  <si>
    <t>01-15-3331</t>
  </si>
  <si>
    <t>SERVICIOS DE CONSULTORIA ADMINISTRATIVA</t>
  </si>
  <si>
    <t>01-15-3491</t>
  </si>
  <si>
    <t>OTROS SERVICIOS FINANCIEROS, BANCARIOS Y COMERCIALES INTEGRALES</t>
  </si>
  <si>
    <t>01-15-3591</t>
  </si>
  <si>
    <t>SERVICIOS DE JARDINERIA Y FUMIGACION</t>
  </si>
  <si>
    <t>01-15-3911</t>
  </si>
  <si>
    <t>TRASLADO DE CUERPOS, VELACION Y TRAMITES LEGALES</t>
  </si>
  <si>
    <t>01-15-3912</t>
  </si>
  <si>
    <t>CREMACION, EMBALSAMIENTO Y ATAUDES</t>
  </si>
  <si>
    <t>01-15-5411</t>
  </si>
  <si>
    <t>03-25-2211</t>
  </si>
  <si>
    <t>03-25-2431</t>
  </si>
  <si>
    <t>03-25-2511</t>
  </si>
  <si>
    <t>03-25-2541</t>
  </si>
  <si>
    <t>03-25-3591</t>
  </si>
  <si>
    <t>03-25-3981</t>
  </si>
  <si>
    <t>03-25-6134</t>
  </si>
  <si>
    <t>03-25-6151</t>
  </si>
  <si>
    <t>02-25-3411</t>
  </si>
  <si>
    <t>FORMATO DEL EJERCICIO Y DESTINO DE GASTO FEDERALIZADO Y REINTEGROS</t>
  </si>
  <si>
    <t>MUNICIPIO TLALIXTAC DE CABRERA DISTRITO DE CENTRO,ESTADO DE OAXACA.</t>
  </si>
  <si>
    <t>FONDO DE APORTACIONES PARA LA INFRAESTRUCTURA SOCIAL MUNICIPAL Y DE LAS DEMARCACIONES TERRITORIALES DEL DISTRITO FEDERAL (FAISMUN)</t>
  </si>
  <si>
    <t>INVERSION PUBLICA</t>
  </si>
  <si>
    <t>BIENES MUEBLES, INMUEBLES E INTANGIBLES</t>
  </si>
  <si>
    <t>SERVICIOS PERSONALES</t>
  </si>
  <si>
    <t>PERIODO DEL 01 DE ABRIL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</si>
</sst>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FF5B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2" applyNumberFormat="0" applyAlignment="0" applyProtection="0"/>
    <xf numFmtId="0" fontId="18" fillId="10" borderId="13" applyNumberFormat="0" applyAlignment="0" applyProtection="0"/>
    <xf numFmtId="0" fontId="19" fillId="10" borderId="12" applyNumberFormat="0" applyAlignment="0" applyProtection="0"/>
    <xf numFmtId="0" fontId="20" fillId="0" borderId="14" applyNumberFormat="0" applyFill="0" applyAlignment="0" applyProtection="0"/>
    <xf numFmtId="0" fontId="21" fillId="11" borderId="15" applyNumberFormat="0" applyAlignment="0" applyProtection="0"/>
    <xf numFmtId="0" fontId="22" fillId="0" borderId="0" applyNumberFormat="0" applyFill="0" applyBorder="0" applyAlignment="0" applyProtection="0"/>
    <xf numFmtId="0" fontId="9" fillId="12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5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3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4" fontId="6" fillId="4" borderId="6" xfId="0" applyNumberFormat="1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17" fontId="6" fillId="4" borderId="6" xfId="0" applyNumberFormat="1" applyFont="1" applyFill="1" applyBorder="1" applyAlignment="1">
      <alignment horizontal="left" vertical="center" wrapText="1"/>
    </xf>
    <xf numFmtId="4" fontId="6" fillId="3" borderId="6" xfId="0" applyNumberFormat="1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left" vertical="center" wrapText="1"/>
    </xf>
    <xf numFmtId="4" fontId="4" fillId="0" borderId="0" xfId="0" applyNumberFormat="1" applyFont="1"/>
    <xf numFmtId="0" fontId="8" fillId="4" borderId="6" xfId="0" applyFont="1" applyFill="1" applyBorder="1" applyAlignment="1">
      <alignment horizontal="left" vertical="center" wrapText="1"/>
    </xf>
    <xf numFmtId="4" fontId="8" fillId="4" borderId="6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17" fontId="8" fillId="4" borderId="6" xfId="0" applyNumberFormat="1" applyFont="1" applyFill="1" applyBorder="1" applyAlignment="1">
      <alignment horizontal="left" vertical="center" wrapText="1"/>
    </xf>
    <xf numFmtId="4" fontId="8" fillId="3" borderId="6" xfId="0" applyNumberFormat="1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4" fontId="7" fillId="3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15" fontId="4" fillId="0" borderId="0" xfId="0" applyNumberFormat="1" applyFont="1"/>
    <xf numFmtId="0" fontId="5" fillId="3" borderId="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6" fillId="0" borderId="19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22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2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11" workbookViewId="0">
      <selection activeCell="E11" sqref="E11"/>
    </sheetView>
  </sheetViews>
  <sheetFormatPr baseColWidth="10" defaultRowHeight="14.4" x14ac:dyDescent="0.3"/>
  <cols>
    <col min="1" max="2" width="27" customWidth="1"/>
    <col min="3" max="4" width="14" customWidth="1"/>
    <col min="9" max="13" width="14" customWidth="1"/>
    <col min="14" max="14" width="12.44140625" bestFit="1" customWidth="1"/>
  </cols>
  <sheetData>
    <row r="1" spans="1:14" ht="36.75" customHeight="1" x14ac:dyDescent="0.3">
      <c r="A1" s="30" t="s">
        <v>7</v>
      </c>
      <c r="B1" s="30"/>
      <c r="C1" s="30"/>
      <c r="D1" s="30"/>
      <c r="E1" s="30"/>
    </row>
    <row r="2" spans="1:14" ht="15" thickBot="1" x14ac:dyDescent="0.35"/>
    <row r="3" spans="1:14" s="2" customFormat="1" ht="19.5" customHeight="1" x14ac:dyDescent="0.3">
      <c r="A3" s="31" t="s">
        <v>180</v>
      </c>
      <c r="B3" s="32"/>
      <c r="C3" s="32"/>
      <c r="D3" s="32"/>
      <c r="E3" s="33"/>
    </row>
    <row r="4" spans="1:14" s="2" customFormat="1" ht="19.5" customHeight="1" x14ac:dyDescent="0.3">
      <c r="A4" s="34" t="s">
        <v>179</v>
      </c>
      <c r="B4" s="35"/>
      <c r="C4" s="35"/>
      <c r="D4" s="35"/>
      <c r="E4" s="36"/>
    </row>
    <row r="5" spans="1:14" s="2" customFormat="1" ht="19.5" customHeight="1" thickBot="1" x14ac:dyDescent="0.35">
      <c r="A5" s="37" t="s">
        <v>185</v>
      </c>
      <c r="B5" s="38"/>
      <c r="C5" s="38"/>
      <c r="D5" s="38"/>
      <c r="E5" s="39"/>
    </row>
    <row r="6" spans="1:14" ht="25.5" customHeight="1" thickBot="1" x14ac:dyDescent="0.35">
      <c r="A6" s="42" t="s">
        <v>0</v>
      </c>
      <c r="B6" s="42" t="s">
        <v>1</v>
      </c>
      <c r="C6" s="40" t="s">
        <v>2</v>
      </c>
      <c r="D6" s="41"/>
      <c r="E6" s="42" t="s">
        <v>3</v>
      </c>
    </row>
    <row r="7" spans="1:14" ht="20.25" customHeight="1" thickBot="1" x14ac:dyDescent="0.35">
      <c r="A7" s="43"/>
      <c r="B7" s="43"/>
      <c r="C7" s="1" t="s">
        <v>4</v>
      </c>
      <c r="D7" s="1" t="s">
        <v>5</v>
      </c>
      <c r="E7" s="43"/>
    </row>
    <row r="8" spans="1:14" ht="57" customHeight="1" thickBot="1" x14ac:dyDescent="0.35">
      <c r="A8" s="28" t="s">
        <v>6</v>
      </c>
      <c r="B8" s="3" t="s">
        <v>184</v>
      </c>
      <c r="C8" s="4">
        <v>53940.17</v>
      </c>
      <c r="D8" s="4">
        <f>+C8</f>
        <v>53940.17</v>
      </c>
      <c r="E8" s="4">
        <v>0</v>
      </c>
    </row>
    <row r="9" spans="1:14" ht="57" customHeight="1" thickBot="1" x14ac:dyDescent="0.35">
      <c r="A9" s="52"/>
      <c r="B9" s="3" t="s">
        <v>9</v>
      </c>
      <c r="C9" s="4">
        <v>2451175.36</v>
      </c>
      <c r="D9" s="4">
        <f t="shared" ref="D9:D10" si="0">+C9</f>
        <v>2451175.36</v>
      </c>
      <c r="E9" s="4">
        <v>0</v>
      </c>
    </row>
    <row r="10" spans="1:14" ht="57" customHeight="1" thickBot="1" x14ac:dyDescent="0.35">
      <c r="A10" s="29"/>
      <c r="B10" s="3" t="s">
        <v>8</v>
      </c>
      <c r="C10" s="4">
        <v>3018057.75</v>
      </c>
      <c r="D10" s="4">
        <f t="shared" si="0"/>
        <v>3018057.75</v>
      </c>
      <c r="E10" s="4">
        <v>0</v>
      </c>
    </row>
    <row r="11" spans="1:14" ht="114" customHeight="1" thickBot="1" x14ac:dyDescent="0.35">
      <c r="A11" s="27" t="s">
        <v>181</v>
      </c>
      <c r="B11" s="3" t="s">
        <v>182</v>
      </c>
      <c r="C11" s="4">
        <v>4239505.32</v>
      </c>
      <c r="D11" s="4">
        <f>+C11</f>
        <v>4239505.32</v>
      </c>
      <c r="E11" s="4">
        <v>0</v>
      </c>
    </row>
    <row r="12" spans="1:14" ht="55.8" customHeight="1" thickBot="1" x14ac:dyDescent="0.35">
      <c r="A12" s="28" t="s">
        <v>138</v>
      </c>
      <c r="B12" s="3" t="s">
        <v>9</v>
      </c>
      <c r="C12" s="4">
        <v>1303982.6399999999</v>
      </c>
      <c r="D12" s="4">
        <f t="shared" ref="D12:D14" si="1">+C12</f>
        <v>1303982.6399999999</v>
      </c>
      <c r="E12" s="4">
        <v>0</v>
      </c>
    </row>
    <row r="13" spans="1:14" ht="55.8" customHeight="1" thickBot="1" x14ac:dyDescent="0.35">
      <c r="A13" s="52"/>
      <c r="B13" s="3" t="s">
        <v>8</v>
      </c>
      <c r="C13" s="4">
        <v>577968.53</v>
      </c>
      <c r="D13" s="4">
        <f t="shared" si="1"/>
        <v>577968.53</v>
      </c>
      <c r="E13" s="4">
        <v>0</v>
      </c>
    </row>
    <row r="14" spans="1:14" ht="55.8" customHeight="1" thickBot="1" x14ac:dyDescent="0.35">
      <c r="A14" s="52"/>
      <c r="B14" s="3" t="s">
        <v>183</v>
      </c>
      <c r="C14" s="4">
        <v>36697.760000000002</v>
      </c>
      <c r="D14" s="4">
        <f t="shared" si="1"/>
        <v>36697.760000000002</v>
      </c>
      <c r="E14" s="4">
        <v>0</v>
      </c>
    </row>
    <row r="15" spans="1:14" s="2" customFormat="1" ht="55.8" customHeight="1" thickBot="1" x14ac:dyDescent="0.35">
      <c r="A15" s="29"/>
      <c r="B15" s="3" t="s">
        <v>182</v>
      </c>
      <c r="C15" s="4">
        <v>1870799.91</v>
      </c>
      <c r="D15" s="4">
        <f>+C15</f>
        <v>1870799.91</v>
      </c>
      <c r="E15" s="4">
        <v>0</v>
      </c>
      <c r="I15"/>
      <c r="J15"/>
      <c r="K15"/>
      <c r="L15"/>
      <c r="M15"/>
      <c r="N15"/>
    </row>
  </sheetData>
  <mergeCells count="10">
    <mergeCell ref="A12:A15"/>
    <mergeCell ref="A8:A10"/>
    <mergeCell ref="A1:E1"/>
    <mergeCell ref="A3:E3"/>
    <mergeCell ref="A4:E4"/>
    <mergeCell ref="A5:E5"/>
    <mergeCell ref="C6:D6"/>
    <mergeCell ref="E6:E7"/>
    <mergeCell ref="B6:B7"/>
    <mergeCell ref="A6:A7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140"/>
  <sheetViews>
    <sheetView topLeftCell="A119" workbookViewId="0">
      <selection activeCell="F146" sqref="F146"/>
    </sheetView>
  </sheetViews>
  <sheetFormatPr baseColWidth="10" defaultColWidth="11.44140625" defaultRowHeight="12" x14ac:dyDescent="0.25"/>
  <cols>
    <col min="1" max="1" width="11.5546875" style="5" bestFit="1" customWidth="1"/>
    <col min="2" max="2" width="50.33203125" style="5" customWidth="1"/>
    <col min="3" max="7" width="15.109375" style="5" customWidth="1"/>
    <col min="8" max="10" width="18.6640625" style="5" customWidth="1"/>
    <col min="11" max="16384" width="11.44140625" style="5"/>
  </cols>
  <sheetData>
    <row r="5" spans="1:8" x14ac:dyDescent="0.25">
      <c r="A5" s="50" t="s">
        <v>147</v>
      </c>
      <c r="B5" s="50"/>
      <c r="C5" s="50"/>
      <c r="D5" s="50"/>
      <c r="E5" s="50"/>
      <c r="F5" s="50"/>
      <c r="G5" s="50"/>
    </row>
    <row r="6" spans="1:8" x14ac:dyDescent="0.25">
      <c r="A6" s="51" t="s">
        <v>148</v>
      </c>
      <c r="B6" s="51"/>
      <c r="C6" s="51"/>
      <c r="D6" s="51"/>
      <c r="E6" s="51"/>
      <c r="F6" s="51"/>
      <c r="G6" s="51"/>
    </row>
    <row r="7" spans="1:8" x14ac:dyDescent="0.25">
      <c r="A7" s="50" t="s">
        <v>149</v>
      </c>
      <c r="B7" s="50"/>
      <c r="C7" s="50"/>
      <c r="D7" s="50"/>
      <c r="E7" s="50"/>
      <c r="F7" s="50"/>
      <c r="G7" s="50"/>
    </row>
    <row r="9" spans="1:8" ht="24" x14ac:dyDescent="0.25">
      <c r="A9" s="15" t="s">
        <v>10</v>
      </c>
      <c r="B9" s="15" t="s">
        <v>11</v>
      </c>
      <c r="C9" s="15" t="s">
        <v>12</v>
      </c>
      <c r="D9" s="15" t="s">
        <v>13</v>
      </c>
      <c r="E9" s="15" t="s">
        <v>14</v>
      </c>
      <c r="F9" s="15" t="s">
        <v>15</v>
      </c>
      <c r="G9" s="15" t="s">
        <v>15</v>
      </c>
    </row>
    <row r="10" spans="1:8" x14ac:dyDescent="0.25">
      <c r="A10" s="17">
        <v>1</v>
      </c>
      <c r="B10" s="17" t="s">
        <v>94</v>
      </c>
      <c r="C10" s="18">
        <v>5948473</v>
      </c>
      <c r="D10" s="19">
        <v>0</v>
      </c>
      <c r="E10" s="18">
        <v>5948473</v>
      </c>
      <c r="F10" s="18">
        <v>3379905.53</v>
      </c>
      <c r="G10" s="16">
        <f>+E10-F10</f>
        <v>2568567.4700000002</v>
      </c>
    </row>
    <row r="11" spans="1:8" x14ac:dyDescent="0.25">
      <c r="A11" s="20">
        <v>42005</v>
      </c>
      <c r="B11" s="17" t="s">
        <v>16</v>
      </c>
      <c r="C11" s="18">
        <v>5948473</v>
      </c>
      <c r="D11" s="19">
        <v>0</v>
      </c>
      <c r="E11" s="18">
        <v>5948473</v>
      </c>
      <c r="F11" s="18">
        <v>3379905.53</v>
      </c>
      <c r="G11" s="16">
        <f t="shared" ref="G11:G66" si="0">+E11-F11</f>
        <v>2568567.4700000002</v>
      </c>
    </row>
    <row r="12" spans="1:8" ht="17.25" customHeight="1" x14ac:dyDescent="0.25">
      <c r="A12" s="17" t="s">
        <v>39</v>
      </c>
      <c r="B12" s="17" t="s">
        <v>40</v>
      </c>
      <c r="C12" s="18">
        <v>761220</v>
      </c>
      <c r="D12" s="19">
        <v>0</v>
      </c>
      <c r="E12" s="18">
        <v>761220</v>
      </c>
      <c r="F12" s="18">
        <v>354603</v>
      </c>
      <c r="G12" s="16">
        <f t="shared" si="0"/>
        <v>406617</v>
      </c>
    </row>
    <row r="13" spans="1:8" x14ac:dyDescent="0.25">
      <c r="A13" s="17" t="s">
        <v>41</v>
      </c>
      <c r="B13" s="17" t="s">
        <v>18</v>
      </c>
      <c r="C13" s="18">
        <v>2112912</v>
      </c>
      <c r="D13" s="19">
        <v>0</v>
      </c>
      <c r="E13" s="18">
        <v>2112912</v>
      </c>
      <c r="F13" s="18">
        <v>1530541.58</v>
      </c>
      <c r="G13" s="16">
        <f t="shared" si="0"/>
        <v>582370.41999999993</v>
      </c>
    </row>
    <row r="14" spans="1:8" x14ac:dyDescent="0.25">
      <c r="A14" s="17" t="s">
        <v>42</v>
      </c>
      <c r="B14" s="17" t="s">
        <v>95</v>
      </c>
      <c r="C14" s="18">
        <v>239511</v>
      </c>
      <c r="D14" s="21">
        <v>-39511</v>
      </c>
      <c r="E14" s="18">
        <v>200000</v>
      </c>
      <c r="F14" s="18">
        <v>200000</v>
      </c>
      <c r="G14" s="16">
        <f t="shared" si="0"/>
        <v>0</v>
      </c>
      <c r="H14" s="16">
        <f>SUM(G12:G14)</f>
        <v>988987.41999999993</v>
      </c>
    </row>
    <row r="15" spans="1:8" x14ac:dyDescent="0.25">
      <c r="A15" s="17" t="s">
        <v>43</v>
      </c>
      <c r="B15" s="17" t="s">
        <v>44</v>
      </c>
      <c r="C15" s="18">
        <v>45000</v>
      </c>
      <c r="D15" s="21">
        <v>15000</v>
      </c>
      <c r="E15" s="18">
        <v>60000</v>
      </c>
      <c r="F15" s="18">
        <v>47827.72</v>
      </c>
      <c r="G15" s="16">
        <f t="shared" si="0"/>
        <v>12172.279999999999</v>
      </c>
    </row>
    <row r="16" spans="1:8" ht="22.8" x14ac:dyDescent="0.25">
      <c r="A16" s="17" t="s">
        <v>45</v>
      </c>
      <c r="B16" s="17" t="s">
        <v>96</v>
      </c>
      <c r="C16" s="18">
        <v>20000</v>
      </c>
      <c r="D16" s="19">
        <v>0</v>
      </c>
      <c r="E16" s="18">
        <v>20000</v>
      </c>
      <c r="F16" s="18">
        <v>20000</v>
      </c>
      <c r="G16" s="16">
        <f t="shared" si="0"/>
        <v>0</v>
      </c>
    </row>
    <row r="17" spans="1:7" ht="22.8" x14ac:dyDescent="0.25">
      <c r="A17" s="17" t="s">
        <v>97</v>
      </c>
      <c r="B17" s="17" t="s">
        <v>98</v>
      </c>
      <c r="C17" s="18">
        <v>10000</v>
      </c>
      <c r="D17" s="19">
        <v>0</v>
      </c>
      <c r="E17" s="18">
        <v>10000</v>
      </c>
      <c r="F17" s="18">
        <v>10000</v>
      </c>
      <c r="G17" s="16">
        <f t="shared" si="0"/>
        <v>0</v>
      </c>
    </row>
    <row r="18" spans="1:7" x14ac:dyDescent="0.25">
      <c r="A18" s="17" t="s">
        <v>150</v>
      </c>
      <c r="B18" s="17" t="s">
        <v>151</v>
      </c>
      <c r="C18" s="18">
        <v>12000</v>
      </c>
      <c r="D18" s="21">
        <v>-1930</v>
      </c>
      <c r="E18" s="18">
        <v>10070</v>
      </c>
      <c r="F18" s="18">
        <v>10070</v>
      </c>
      <c r="G18" s="16">
        <f t="shared" si="0"/>
        <v>0</v>
      </c>
    </row>
    <row r="19" spans="1:7" ht="22.8" x14ac:dyDescent="0.25">
      <c r="A19" s="17" t="s">
        <v>46</v>
      </c>
      <c r="B19" s="17" t="s">
        <v>47</v>
      </c>
      <c r="C19" s="18">
        <v>80000</v>
      </c>
      <c r="D19" s="19">
        <v>0</v>
      </c>
      <c r="E19" s="18">
        <v>80000</v>
      </c>
      <c r="F19" s="18">
        <v>52353.25</v>
      </c>
      <c r="G19" s="16">
        <f t="shared" si="0"/>
        <v>27646.75</v>
      </c>
    </row>
    <row r="20" spans="1:7" ht="22.8" x14ac:dyDescent="0.25">
      <c r="A20" s="17" t="s">
        <v>48</v>
      </c>
      <c r="B20" s="17" t="s">
        <v>99</v>
      </c>
      <c r="C20" s="18">
        <v>120000</v>
      </c>
      <c r="D20" s="21">
        <v>30000</v>
      </c>
      <c r="E20" s="18">
        <v>150000</v>
      </c>
      <c r="F20" s="18">
        <v>112119.69</v>
      </c>
      <c r="G20" s="16">
        <f t="shared" si="0"/>
        <v>37880.31</v>
      </c>
    </row>
    <row r="21" spans="1:7" x14ac:dyDescent="0.25">
      <c r="A21" s="17" t="s">
        <v>49</v>
      </c>
      <c r="B21" s="17" t="s">
        <v>50</v>
      </c>
      <c r="C21" s="18">
        <v>4800</v>
      </c>
      <c r="D21" s="19">
        <v>0</v>
      </c>
      <c r="E21" s="18">
        <v>4800</v>
      </c>
      <c r="F21" s="18">
        <v>4800</v>
      </c>
      <c r="G21" s="16">
        <f t="shared" si="0"/>
        <v>0</v>
      </c>
    </row>
    <row r="22" spans="1:7" x14ac:dyDescent="0.25">
      <c r="A22" s="17" t="s">
        <v>51</v>
      </c>
      <c r="B22" s="17" t="s">
        <v>52</v>
      </c>
      <c r="C22" s="18">
        <v>42000</v>
      </c>
      <c r="D22" s="19">
        <v>0</v>
      </c>
      <c r="E22" s="18">
        <v>42000</v>
      </c>
      <c r="F22" s="18">
        <v>42000</v>
      </c>
      <c r="G22" s="16">
        <f t="shared" si="0"/>
        <v>0</v>
      </c>
    </row>
    <row r="23" spans="1:7" ht="22.8" x14ac:dyDescent="0.25">
      <c r="A23" s="17" t="s">
        <v>152</v>
      </c>
      <c r="B23" s="17" t="s">
        <v>143</v>
      </c>
      <c r="C23" s="18">
        <v>24000</v>
      </c>
      <c r="D23" s="19">
        <v>0</v>
      </c>
      <c r="E23" s="18">
        <v>24000</v>
      </c>
      <c r="F23" s="18">
        <v>24000</v>
      </c>
      <c r="G23" s="16">
        <f t="shared" si="0"/>
        <v>0</v>
      </c>
    </row>
    <row r="24" spans="1:7" x14ac:dyDescent="0.25">
      <c r="A24" s="17" t="s">
        <v>53</v>
      </c>
      <c r="B24" s="17" t="s">
        <v>54</v>
      </c>
      <c r="C24" s="18">
        <v>24000</v>
      </c>
      <c r="D24" s="19">
        <v>0</v>
      </c>
      <c r="E24" s="18">
        <v>24000</v>
      </c>
      <c r="F24" s="18">
        <v>24000</v>
      </c>
      <c r="G24" s="16">
        <f t="shared" si="0"/>
        <v>0</v>
      </c>
    </row>
    <row r="25" spans="1:7" x14ac:dyDescent="0.25">
      <c r="A25" s="17" t="s">
        <v>55</v>
      </c>
      <c r="B25" s="17" t="s">
        <v>100</v>
      </c>
      <c r="C25" s="18">
        <v>6000</v>
      </c>
      <c r="D25" s="19">
        <v>0</v>
      </c>
      <c r="E25" s="18">
        <v>6000</v>
      </c>
      <c r="F25" s="18">
        <v>6000</v>
      </c>
      <c r="G25" s="16">
        <f t="shared" si="0"/>
        <v>0</v>
      </c>
    </row>
    <row r="26" spans="1:7" x14ac:dyDescent="0.25">
      <c r="A26" s="17" t="s">
        <v>153</v>
      </c>
      <c r="B26" s="17" t="s">
        <v>154</v>
      </c>
      <c r="C26" s="18">
        <v>6000</v>
      </c>
      <c r="D26" s="19">
        <v>0</v>
      </c>
      <c r="E26" s="18">
        <v>6000</v>
      </c>
      <c r="F26" s="18">
        <v>6000</v>
      </c>
      <c r="G26" s="16">
        <f t="shared" si="0"/>
        <v>0</v>
      </c>
    </row>
    <row r="27" spans="1:7" x14ac:dyDescent="0.25">
      <c r="A27" s="17" t="s">
        <v>56</v>
      </c>
      <c r="B27" s="17" t="s">
        <v>20</v>
      </c>
      <c r="C27" s="18">
        <v>18000</v>
      </c>
      <c r="D27" s="21">
        <v>30000</v>
      </c>
      <c r="E27" s="18">
        <v>48000</v>
      </c>
      <c r="F27" s="18">
        <v>13596.86</v>
      </c>
      <c r="G27" s="16">
        <f t="shared" si="0"/>
        <v>34403.14</v>
      </c>
    </row>
    <row r="28" spans="1:7" x14ac:dyDescent="0.25">
      <c r="A28" s="17" t="s">
        <v>57</v>
      </c>
      <c r="B28" s="17" t="s">
        <v>58</v>
      </c>
      <c r="C28" s="18">
        <v>18000</v>
      </c>
      <c r="D28" s="19">
        <v>0</v>
      </c>
      <c r="E28" s="18">
        <v>18000</v>
      </c>
      <c r="F28" s="18">
        <v>18000</v>
      </c>
      <c r="G28" s="16">
        <f t="shared" si="0"/>
        <v>0</v>
      </c>
    </row>
    <row r="29" spans="1:7" x14ac:dyDescent="0.25">
      <c r="A29" s="17" t="s">
        <v>59</v>
      </c>
      <c r="B29" s="17" t="s">
        <v>21</v>
      </c>
      <c r="C29" s="18">
        <v>12000</v>
      </c>
      <c r="D29" s="21">
        <v>9025</v>
      </c>
      <c r="E29" s="18">
        <v>21025</v>
      </c>
      <c r="F29" s="18">
        <v>5610</v>
      </c>
      <c r="G29" s="16">
        <f t="shared" si="0"/>
        <v>15415</v>
      </c>
    </row>
    <row r="30" spans="1:7" ht="22.8" x14ac:dyDescent="0.25">
      <c r="A30" s="17" t="s">
        <v>60</v>
      </c>
      <c r="B30" s="17" t="s">
        <v>22</v>
      </c>
      <c r="C30" s="18">
        <v>12000</v>
      </c>
      <c r="D30" s="21">
        <v>10684</v>
      </c>
      <c r="E30" s="18">
        <v>22684</v>
      </c>
      <c r="F30" s="18">
        <v>12840.16</v>
      </c>
      <c r="G30" s="16">
        <f t="shared" si="0"/>
        <v>9843.84</v>
      </c>
    </row>
    <row r="31" spans="1:7" ht="22.8" x14ac:dyDescent="0.25">
      <c r="A31" s="17" t="s">
        <v>155</v>
      </c>
      <c r="B31" s="17" t="s">
        <v>156</v>
      </c>
      <c r="C31" s="18">
        <v>6000</v>
      </c>
      <c r="D31" s="19">
        <v>0</v>
      </c>
      <c r="E31" s="18">
        <v>6000</v>
      </c>
      <c r="F31" s="18">
        <v>6000</v>
      </c>
      <c r="G31" s="16">
        <f t="shared" si="0"/>
        <v>0</v>
      </c>
    </row>
    <row r="32" spans="1:7" x14ac:dyDescent="0.25">
      <c r="A32" s="17" t="s">
        <v>61</v>
      </c>
      <c r="B32" s="17" t="s">
        <v>24</v>
      </c>
      <c r="C32" s="18">
        <v>452000</v>
      </c>
      <c r="D32" s="21">
        <v>117222.96</v>
      </c>
      <c r="E32" s="18">
        <v>569222.96</v>
      </c>
      <c r="F32" s="18">
        <v>336923.81</v>
      </c>
      <c r="G32" s="16">
        <f t="shared" si="0"/>
        <v>232299.14999999997</v>
      </c>
    </row>
    <row r="33" spans="1:8" ht="22.8" x14ac:dyDescent="0.25">
      <c r="A33" s="17" t="s">
        <v>157</v>
      </c>
      <c r="B33" s="17" t="s">
        <v>108</v>
      </c>
      <c r="C33" s="18">
        <v>72000</v>
      </c>
      <c r="D33" s="21">
        <v>20000</v>
      </c>
      <c r="E33" s="18">
        <v>92000</v>
      </c>
      <c r="F33" s="18">
        <v>10670.03</v>
      </c>
      <c r="G33" s="16">
        <f t="shared" si="0"/>
        <v>81329.97</v>
      </c>
    </row>
    <row r="34" spans="1:8" x14ac:dyDescent="0.25">
      <c r="A34" s="17" t="s">
        <v>101</v>
      </c>
      <c r="B34" s="17" t="s">
        <v>25</v>
      </c>
      <c r="C34" s="18">
        <v>6000</v>
      </c>
      <c r="D34" s="19">
        <v>0</v>
      </c>
      <c r="E34" s="18">
        <v>6000</v>
      </c>
      <c r="F34" s="18">
        <v>6000</v>
      </c>
      <c r="G34" s="16">
        <f t="shared" si="0"/>
        <v>0</v>
      </c>
    </row>
    <row r="35" spans="1:8" x14ac:dyDescent="0.25">
      <c r="A35" s="17" t="s">
        <v>158</v>
      </c>
      <c r="B35" s="17" t="s">
        <v>115</v>
      </c>
      <c r="C35" s="22">
        <v>0</v>
      </c>
      <c r="D35" s="21">
        <v>17516</v>
      </c>
      <c r="E35" s="18">
        <v>17516</v>
      </c>
      <c r="F35" s="22">
        <v>0</v>
      </c>
      <c r="G35" s="16">
        <f t="shared" si="0"/>
        <v>17516</v>
      </c>
    </row>
    <row r="36" spans="1:8" x14ac:dyDescent="0.25">
      <c r="A36" s="17" t="s">
        <v>62</v>
      </c>
      <c r="B36" s="17" t="s">
        <v>63</v>
      </c>
      <c r="C36" s="18">
        <v>6000</v>
      </c>
      <c r="D36" s="19">
        <v>0</v>
      </c>
      <c r="E36" s="18">
        <v>6000</v>
      </c>
      <c r="F36" s="18">
        <v>6000</v>
      </c>
      <c r="G36" s="16">
        <f t="shared" si="0"/>
        <v>0</v>
      </c>
    </row>
    <row r="37" spans="1:8" x14ac:dyDescent="0.25">
      <c r="A37" s="17" t="s">
        <v>64</v>
      </c>
      <c r="B37" s="17" t="s">
        <v>26</v>
      </c>
      <c r="C37" s="18">
        <v>18000</v>
      </c>
      <c r="D37" s="19">
        <v>0</v>
      </c>
      <c r="E37" s="18">
        <v>18000</v>
      </c>
      <c r="F37" s="18">
        <v>18000</v>
      </c>
      <c r="G37" s="16">
        <f t="shared" si="0"/>
        <v>0</v>
      </c>
    </row>
    <row r="38" spans="1:8" ht="22.8" x14ac:dyDescent="0.25">
      <c r="A38" s="17" t="s">
        <v>65</v>
      </c>
      <c r="B38" s="17" t="s">
        <v>27</v>
      </c>
      <c r="C38" s="18">
        <v>96000</v>
      </c>
      <c r="D38" s="19">
        <v>0</v>
      </c>
      <c r="E38" s="18">
        <v>96000</v>
      </c>
      <c r="F38" s="18">
        <v>37941.07</v>
      </c>
      <c r="G38" s="16">
        <f t="shared" si="0"/>
        <v>58058.93</v>
      </c>
      <c r="H38" s="16">
        <f>SUM(G15:G38)</f>
        <v>526565.37</v>
      </c>
    </row>
    <row r="39" spans="1:8" x14ac:dyDescent="0.25">
      <c r="A39" s="17" t="s">
        <v>66</v>
      </c>
      <c r="B39" s="17" t="s">
        <v>67</v>
      </c>
      <c r="C39" s="18">
        <v>72000</v>
      </c>
      <c r="D39" s="19">
        <v>0</v>
      </c>
      <c r="E39" s="18">
        <v>72000</v>
      </c>
      <c r="F39" s="18">
        <v>43246</v>
      </c>
      <c r="G39" s="16">
        <f t="shared" si="0"/>
        <v>28754</v>
      </c>
    </row>
    <row r="40" spans="1:8" x14ac:dyDescent="0.25">
      <c r="A40" s="17" t="s">
        <v>111</v>
      </c>
      <c r="B40" s="17" t="s">
        <v>29</v>
      </c>
      <c r="C40" s="18">
        <v>12000</v>
      </c>
      <c r="D40" s="21">
        <v>213640</v>
      </c>
      <c r="E40" s="18">
        <v>225640</v>
      </c>
      <c r="F40" s="18">
        <v>78444</v>
      </c>
      <c r="G40" s="16">
        <f t="shared" si="0"/>
        <v>147196</v>
      </c>
    </row>
    <row r="41" spans="1:8" x14ac:dyDescent="0.25">
      <c r="A41" s="17" t="s">
        <v>68</v>
      </c>
      <c r="B41" s="17" t="s">
        <v>69</v>
      </c>
      <c r="C41" s="18">
        <v>120000</v>
      </c>
      <c r="D41" s="21">
        <v>-74000</v>
      </c>
      <c r="E41" s="18">
        <v>46000</v>
      </c>
      <c r="F41" s="18">
        <v>25063.03</v>
      </c>
      <c r="G41" s="16">
        <f t="shared" si="0"/>
        <v>20936.97</v>
      </c>
    </row>
    <row r="42" spans="1:8" x14ac:dyDescent="0.25">
      <c r="A42" s="17" t="s">
        <v>70</v>
      </c>
      <c r="B42" s="17" t="s">
        <v>71</v>
      </c>
      <c r="C42" s="18">
        <v>9600</v>
      </c>
      <c r="D42" s="19">
        <v>0</v>
      </c>
      <c r="E42" s="18">
        <v>9600</v>
      </c>
      <c r="F42" s="18">
        <v>9600</v>
      </c>
      <c r="G42" s="16">
        <f t="shared" si="0"/>
        <v>0</v>
      </c>
    </row>
    <row r="43" spans="1:8" x14ac:dyDescent="0.25">
      <c r="A43" s="17" t="s">
        <v>72</v>
      </c>
      <c r="B43" s="17" t="s">
        <v>73</v>
      </c>
      <c r="C43" s="18">
        <v>2400</v>
      </c>
      <c r="D43" s="19">
        <v>0</v>
      </c>
      <c r="E43" s="18">
        <v>2400</v>
      </c>
      <c r="F43" s="18">
        <v>2400</v>
      </c>
      <c r="G43" s="16">
        <f t="shared" si="0"/>
        <v>0</v>
      </c>
    </row>
    <row r="44" spans="1:8" ht="22.8" x14ac:dyDescent="0.25">
      <c r="A44" s="17" t="s">
        <v>74</v>
      </c>
      <c r="B44" s="17" t="s">
        <v>102</v>
      </c>
      <c r="C44" s="18">
        <v>18000</v>
      </c>
      <c r="D44" s="19">
        <v>0</v>
      </c>
      <c r="E44" s="18">
        <v>18000</v>
      </c>
      <c r="F44" s="18">
        <v>18000</v>
      </c>
      <c r="G44" s="16">
        <f t="shared" si="0"/>
        <v>0</v>
      </c>
    </row>
    <row r="45" spans="1:8" x14ac:dyDescent="0.25">
      <c r="A45" s="17" t="s">
        <v>75</v>
      </c>
      <c r="B45" s="17" t="s">
        <v>76</v>
      </c>
      <c r="C45" s="18">
        <v>12000</v>
      </c>
      <c r="D45" s="21">
        <v>-12000</v>
      </c>
      <c r="E45" s="22">
        <v>0</v>
      </c>
      <c r="F45" s="22">
        <v>0</v>
      </c>
      <c r="G45" s="16">
        <f t="shared" si="0"/>
        <v>0</v>
      </c>
    </row>
    <row r="46" spans="1:8" ht="22.8" x14ac:dyDescent="0.25">
      <c r="A46" s="17" t="s">
        <v>103</v>
      </c>
      <c r="B46" s="17" t="s">
        <v>104</v>
      </c>
      <c r="C46" s="22">
        <v>0</v>
      </c>
      <c r="D46" s="21">
        <v>50000</v>
      </c>
      <c r="E46" s="18">
        <v>50000</v>
      </c>
      <c r="F46" s="18">
        <v>10000</v>
      </c>
      <c r="G46" s="16">
        <f t="shared" si="0"/>
        <v>40000</v>
      </c>
    </row>
    <row r="47" spans="1:8" x14ac:dyDescent="0.25">
      <c r="A47" s="17" t="s">
        <v>159</v>
      </c>
      <c r="B47" s="17" t="s">
        <v>160</v>
      </c>
      <c r="C47" s="22">
        <v>0</v>
      </c>
      <c r="D47" s="21">
        <v>63600</v>
      </c>
      <c r="E47" s="18">
        <v>63600</v>
      </c>
      <c r="F47" s="22">
        <v>0</v>
      </c>
      <c r="G47" s="16">
        <f t="shared" si="0"/>
        <v>63600</v>
      </c>
    </row>
    <row r="48" spans="1:8" ht="34.200000000000003" x14ac:dyDescent="0.25">
      <c r="A48" s="17" t="s">
        <v>77</v>
      </c>
      <c r="B48" s="17" t="s">
        <v>105</v>
      </c>
      <c r="C48" s="18">
        <v>6000</v>
      </c>
      <c r="D48" s="19">
        <v>0</v>
      </c>
      <c r="E48" s="18">
        <v>6000</v>
      </c>
      <c r="F48" s="18">
        <v>6000</v>
      </c>
      <c r="G48" s="16">
        <f t="shared" si="0"/>
        <v>0</v>
      </c>
    </row>
    <row r="49" spans="1:8" x14ac:dyDescent="0.25">
      <c r="A49" s="17" t="s">
        <v>78</v>
      </c>
      <c r="B49" s="17" t="s">
        <v>30</v>
      </c>
      <c r="C49" s="22">
        <v>600</v>
      </c>
      <c r="D49" s="21">
        <v>12590</v>
      </c>
      <c r="E49" s="18">
        <v>13190</v>
      </c>
      <c r="F49" s="18">
        <v>7913.74</v>
      </c>
      <c r="G49" s="16">
        <f t="shared" si="0"/>
        <v>5276.26</v>
      </c>
    </row>
    <row r="50" spans="1:8" ht="22.8" x14ac:dyDescent="0.25">
      <c r="A50" s="17" t="s">
        <v>161</v>
      </c>
      <c r="B50" s="17" t="s">
        <v>162</v>
      </c>
      <c r="C50" s="18">
        <v>6000</v>
      </c>
      <c r="D50" s="19">
        <v>0</v>
      </c>
      <c r="E50" s="18">
        <v>6000</v>
      </c>
      <c r="F50" s="18">
        <v>6000</v>
      </c>
      <c r="G50" s="16">
        <f t="shared" si="0"/>
        <v>0</v>
      </c>
    </row>
    <row r="51" spans="1:8" x14ac:dyDescent="0.25">
      <c r="A51" s="17" t="s">
        <v>79</v>
      </c>
      <c r="B51" s="17" t="s">
        <v>31</v>
      </c>
      <c r="C51" s="18">
        <v>12000</v>
      </c>
      <c r="D51" s="19">
        <v>0</v>
      </c>
      <c r="E51" s="18">
        <v>12000</v>
      </c>
      <c r="F51" s="18">
        <v>12000</v>
      </c>
      <c r="G51" s="16">
        <f t="shared" si="0"/>
        <v>0</v>
      </c>
    </row>
    <row r="52" spans="1:8" ht="22.8" x14ac:dyDescent="0.25">
      <c r="A52" s="17" t="s">
        <v>80</v>
      </c>
      <c r="B52" s="17" t="s">
        <v>81</v>
      </c>
      <c r="C52" s="18">
        <v>2400</v>
      </c>
      <c r="D52" s="21">
        <v>2777.04</v>
      </c>
      <c r="E52" s="18">
        <v>5177.04</v>
      </c>
      <c r="F52" s="18">
        <v>2400</v>
      </c>
      <c r="G52" s="16">
        <f t="shared" si="0"/>
        <v>2777.04</v>
      </c>
    </row>
    <row r="53" spans="1:8" ht="22.8" x14ac:dyDescent="0.25">
      <c r="A53" s="17" t="s">
        <v>82</v>
      </c>
      <c r="B53" s="17" t="s">
        <v>33</v>
      </c>
      <c r="C53" s="18">
        <v>180000</v>
      </c>
      <c r="D53" s="21">
        <v>115000</v>
      </c>
      <c r="E53" s="18">
        <v>295000</v>
      </c>
      <c r="F53" s="18">
        <v>10621.35</v>
      </c>
      <c r="G53" s="16">
        <f t="shared" si="0"/>
        <v>284378.65000000002</v>
      </c>
    </row>
    <row r="54" spans="1:8" x14ac:dyDescent="0.25">
      <c r="A54" s="17" t="s">
        <v>163</v>
      </c>
      <c r="B54" s="17" t="s">
        <v>164</v>
      </c>
      <c r="C54" s="18">
        <v>6000</v>
      </c>
      <c r="D54" s="19">
        <v>0</v>
      </c>
      <c r="E54" s="18">
        <v>6000</v>
      </c>
      <c r="F54" s="18">
        <v>6000</v>
      </c>
      <c r="G54" s="16">
        <f t="shared" si="0"/>
        <v>0</v>
      </c>
    </row>
    <row r="55" spans="1:8" x14ac:dyDescent="0.25">
      <c r="A55" s="17" t="s">
        <v>83</v>
      </c>
      <c r="B55" s="17" t="s">
        <v>84</v>
      </c>
      <c r="C55" s="18">
        <v>156000</v>
      </c>
      <c r="D55" s="19">
        <v>0</v>
      </c>
      <c r="E55" s="18">
        <v>156000</v>
      </c>
      <c r="F55" s="18">
        <v>64648.82</v>
      </c>
      <c r="G55" s="16">
        <f t="shared" si="0"/>
        <v>91351.18</v>
      </c>
    </row>
    <row r="56" spans="1:8" ht="22.8" x14ac:dyDescent="0.25">
      <c r="A56" s="17" t="s">
        <v>85</v>
      </c>
      <c r="B56" s="17" t="s">
        <v>86</v>
      </c>
      <c r="C56" s="18">
        <v>7800</v>
      </c>
      <c r="D56" s="19">
        <v>0</v>
      </c>
      <c r="E56" s="18">
        <v>7800</v>
      </c>
      <c r="F56" s="18">
        <v>7800</v>
      </c>
      <c r="G56" s="16">
        <f t="shared" si="0"/>
        <v>0</v>
      </c>
    </row>
    <row r="57" spans="1:8" x14ac:dyDescent="0.25">
      <c r="A57" s="17" t="s">
        <v>87</v>
      </c>
      <c r="B57" s="17" t="s">
        <v>88</v>
      </c>
      <c r="C57" s="18">
        <v>12000</v>
      </c>
      <c r="D57" s="19">
        <v>0</v>
      </c>
      <c r="E57" s="18">
        <v>12000</v>
      </c>
      <c r="F57" s="18">
        <v>12000</v>
      </c>
      <c r="G57" s="16">
        <f t="shared" si="0"/>
        <v>0</v>
      </c>
    </row>
    <row r="58" spans="1:8" x14ac:dyDescent="0.25">
      <c r="A58" s="17" t="s">
        <v>89</v>
      </c>
      <c r="B58" s="17" t="s">
        <v>90</v>
      </c>
      <c r="C58" s="18">
        <v>378590</v>
      </c>
      <c r="D58" s="21">
        <v>-51485</v>
      </c>
      <c r="E58" s="18">
        <v>327105</v>
      </c>
      <c r="F58" s="18">
        <v>51922</v>
      </c>
      <c r="G58" s="16">
        <f t="shared" si="0"/>
        <v>275183</v>
      </c>
    </row>
    <row r="59" spans="1:8" x14ac:dyDescent="0.25">
      <c r="A59" s="17" t="s">
        <v>165</v>
      </c>
      <c r="B59" s="17" t="s">
        <v>166</v>
      </c>
      <c r="C59" s="18">
        <v>24000</v>
      </c>
      <c r="D59" s="21">
        <v>-24000</v>
      </c>
      <c r="E59" s="22">
        <v>0</v>
      </c>
      <c r="F59" s="22">
        <v>0</v>
      </c>
      <c r="G59" s="16">
        <f t="shared" si="0"/>
        <v>0</v>
      </c>
    </row>
    <row r="60" spans="1:8" x14ac:dyDescent="0.25">
      <c r="A60" s="17" t="s">
        <v>167</v>
      </c>
      <c r="B60" s="17" t="s">
        <v>168</v>
      </c>
      <c r="C60" s="18">
        <v>60000</v>
      </c>
      <c r="D60" s="21">
        <v>-60000</v>
      </c>
      <c r="E60" s="22">
        <v>0</v>
      </c>
      <c r="F60" s="22">
        <v>0</v>
      </c>
      <c r="G60" s="16">
        <f t="shared" si="0"/>
        <v>0</v>
      </c>
    </row>
    <row r="61" spans="1:8" x14ac:dyDescent="0.25">
      <c r="A61" s="17" t="s">
        <v>140</v>
      </c>
      <c r="B61" s="17" t="s">
        <v>141</v>
      </c>
      <c r="C61" s="18">
        <v>12000</v>
      </c>
      <c r="D61" s="21">
        <v>39511</v>
      </c>
      <c r="E61" s="18">
        <v>51511</v>
      </c>
      <c r="F61" s="18">
        <v>37392</v>
      </c>
      <c r="G61" s="16">
        <f t="shared" si="0"/>
        <v>14119</v>
      </c>
    </row>
    <row r="62" spans="1:8" ht="22.8" x14ac:dyDescent="0.25">
      <c r="A62" s="17" t="s">
        <v>91</v>
      </c>
      <c r="B62" s="17" t="s">
        <v>92</v>
      </c>
      <c r="C62" s="18">
        <v>60000</v>
      </c>
      <c r="D62" s="19">
        <v>0</v>
      </c>
      <c r="E62" s="18">
        <v>60000</v>
      </c>
      <c r="F62" s="18">
        <v>11618</v>
      </c>
      <c r="G62" s="16">
        <f t="shared" si="0"/>
        <v>48382</v>
      </c>
    </row>
    <row r="63" spans="1:8" x14ac:dyDescent="0.25">
      <c r="A63" s="17" t="s">
        <v>93</v>
      </c>
      <c r="B63" s="17" t="s">
        <v>34</v>
      </c>
      <c r="C63" s="22">
        <v>0</v>
      </c>
      <c r="D63" s="21">
        <v>60000</v>
      </c>
      <c r="E63" s="18">
        <v>60000</v>
      </c>
      <c r="F63" s="18">
        <v>28939.42</v>
      </c>
      <c r="G63" s="16">
        <f t="shared" si="0"/>
        <v>31060.58</v>
      </c>
      <c r="H63" s="16">
        <f>SUM(G39:G63)</f>
        <v>1053014.68</v>
      </c>
    </row>
    <row r="64" spans="1:8" x14ac:dyDescent="0.25">
      <c r="A64" s="17" t="s">
        <v>120</v>
      </c>
      <c r="B64" s="17" t="s">
        <v>121</v>
      </c>
      <c r="C64" s="18">
        <v>12000</v>
      </c>
      <c r="D64" s="19">
        <v>0</v>
      </c>
      <c r="E64" s="18">
        <v>12000</v>
      </c>
      <c r="F64" s="18">
        <v>12000</v>
      </c>
      <c r="G64" s="16">
        <f t="shared" si="0"/>
        <v>0</v>
      </c>
    </row>
    <row r="65" spans="1:7" x14ac:dyDescent="0.25">
      <c r="A65" s="17" t="s">
        <v>169</v>
      </c>
      <c r="B65" s="17" t="s">
        <v>110</v>
      </c>
      <c r="C65" s="18">
        <v>543640</v>
      </c>
      <c r="D65" s="21">
        <v>-543640</v>
      </c>
      <c r="E65" s="22">
        <v>0</v>
      </c>
      <c r="F65" s="22">
        <v>0</v>
      </c>
      <c r="G65" s="16">
        <f t="shared" si="0"/>
        <v>0</v>
      </c>
    </row>
    <row r="66" spans="1:7" x14ac:dyDescent="0.25">
      <c r="A66" s="48" t="s">
        <v>37</v>
      </c>
      <c r="B66" s="49"/>
      <c r="C66" s="23">
        <v>5948473</v>
      </c>
      <c r="D66" s="24">
        <v>0</v>
      </c>
      <c r="E66" s="23">
        <v>5948473</v>
      </c>
      <c r="F66" s="23">
        <v>3379905.53</v>
      </c>
      <c r="G66" s="23">
        <f t="shared" si="0"/>
        <v>2568567.4700000002</v>
      </c>
    </row>
    <row r="76" spans="1:7" x14ac:dyDescent="0.25">
      <c r="E76" s="25">
        <v>44742</v>
      </c>
    </row>
    <row r="78" spans="1:7" ht="13.2" x14ac:dyDescent="0.25">
      <c r="A78" s="46" t="s">
        <v>147</v>
      </c>
      <c r="B78" s="46"/>
      <c r="C78" s="46"/>
      <c r="D78" s="46"/>
      <c r="E78" s="46"/>
      <c r="F78" s="46"/>
      <c r="G78" s="46"/>
    </row>
    <row r="79" spans="1:7" ht="13.2" x14ac:dyDescent="0.25">
      <c r="A79" s="47" t="s">
        <v>148</v>
      </c>
      <c r="B79" s="47"/>
      <c r="C79" s="47"/>
      <c r="D79" s="47"/>
      <c r="E79" s="47"/>
      <c r="F79" s="47"/>
      <c r="G79" s="47"/>
    </row>
    <row r="80" spans="1:7" ht="13.2" x14ac:dyDescent="0.25">
      <c r="A80" s="46" t="s">
        <v>149</v>
      </c>
      <c r="B80" s="46"/>
      <c r="C80" s="46"/>
      <c r="D80" s="46"/>
      <c r="E80" s="46"/>
      <c r="F80" s="46"/>
      <c r="G80" s="46"/>
    </row>
    <row r="81" spans="1:8" ht="13.8" x14ac:dyDescent="0.3">
      <c r="A81" s="2"/>
      <c r="B81" s="2"/>
      <c r="C81" s="2"/>
      <c r="D81" s="2"/>
      <c r="E81" s="2"/>
      <c r="F81" s="2"/>
    </row>
    <row r="82" spans="1:8" ht="26.4" x14ac:dyDescent="0.25">
      <c r="A82" s="6" t="s">
        <v>10</v>
      </c>
      <c r="B82" s="6" t="s">
        <v>11</v>
      </c>
      <c r="C82" s="6" t="s">
        <v>12</v>
      </c>
      <c r="D82" s="6" t="s">
        <v>13</v>
      </c>
      <c r="E82" s="6" t="s">
        <v>14</v>
      </c>
      <c r="F82" s="6" t="s">
        <v>15</v>
      </c>
      <c r="G82" s="26" t="s">
        <v>122</v>
      </c>
    </row>
    <row r="83" spans="1:8" ht="13.2" x14ac:dyDescent="0.25">
      <c r="A83" s="7">
        <v>3</v>
      </c>
      <c r="B83" s="7" t="s">
        <v>106</v>
      </c>
      <c r="C83" s="8">
        <v>4238773.8</v>
      </c>
      <c r="D83" s="11">
        <v>561581.28</v>
      </c>
      <c r="E83" s="8">
        <v>4800355.08</v>
      </c>
      <c r="F83" s="8">
        <v>2237658.9900000002</v>
      </c>
      <c r="G83" s="16">
        <f>+E83-F83</f>
        <v>2562696.09</v>
      </c>
    </row>
    <row r="84" spans="1:8" ht="13.2" x14ac:dyDescent="0.25">
      <c r="A84" s="10">
        <v>45717</v>
      </c>
      <c r="B84" s="7" t="s">
        <v>16</v>
      </c>
      <c r="C84" s="8">
        <v>4238773.8</v>
      </c>
      <c r="D84" s="11">
        <v>561581.28</v>
      </c>
      <c r="E84" s="8">
        <v>4800355.08</v>
      </c>
      <c r="F84" s="8">
        <v>2237658.9900000002</v>
      </c>
      <c r="G84" s="16">
        <f t="shared" ref="G84:G111" si="1">+E84-F84</f>
        <v>2562696.09</v>
      </c>
    </row>
    <row r="85" spans="1:8" ht="13.2" x14ac:dyDescent="0.25">
      <c r="A85" s="7" t="s">
        <v>17</v>
      </c>
      <c r="B85" s="7" t="s">
        <v>18</v>
      </c>
      <c r="C85" s="8">
        <v>2092548</v>
      </c>
      <c r="D85" s="9">
        <v>0</v>
      </c>
      <c r="E85" s="8">
        <v>2092548</v>
      </c>
      <c r="F85" s="8">
        <v>1037730</v>
      </c>
      <c r="G85" s="16">
        <f t="shared" si="1"/>
        <v>1054818</v>
      </c>
    </row>
    <row r="86" spans="1:8" ht="13.2" x14ac:dyDescent="0.25">
      <c r="A86" s="7" t="s">
        <v>19</v>
      </c>
      <c r="B86" s="7" t="s">
        <v>95</v>
      </c>
      <c r="C86" s="8">
        <v>174379</v>
      </c>
      <c r="D86" s="11">
        <v>-90000</v>
      </c>
      <c r="E86" s="8">
        <v>84379</v>
      </c>
      <c r="F86" s="8">
        <v>84379</v>
      </c>
      <c r="G86" s="16">
        <f t="shared" si="1"/>
        <v>0</v>
      </c>
      <c r="H86" s="16">
        <f>SUM(G85:G86)</f>
        <v>1054818</v>
      </c>
    </row>
    <row r="87" spans="1:8" ht="26.4" x14ac:dyDescent="0.25">
      <c r="A87" s="7" t="s">
        <v>142</v>
      </c>
      <c r="B87" s="7" t="s">
        <v>47</v>
      </c>
      <c r="C87" s="8">
        <v>36000</v>
      </c>
      <c r="D87" s="9">
        <v>0</v>
      </c>
      <c r="E87" s="8">
        <v>36000</v>
      </c>
      <c r="F87" s="8">
        <v>36000</v>
      </c>
      <c r="G87" s="16">
        <f t="shared" si="1"/>
        <v>0</v>
      </c>
    </row>
    <row r="88" spans="1:8" ht="26.4" x14ac:dyDescent="0.25">
      <c r="A88" s="7" t="s">
        <v>170</v>
      </c>
      <c r="B88" s="7" t="s">
        <v>99</v>
      </c>
      <c r="C88" s="8">
        <v>36000</v>
      </c>
      <c r="D88" s="9">
        <v>0</v>
      </c>
      <c r="E88" s="8">
        <v>36000</v>
      </c>
      <c r="F88" s="8">
        <v>36000</v>
      </c>
      <c r="G88" s="16">
        <f t="shared" si="1"/>
        <v>0</v>
      </c>
    </row>
    <row r="89" spans="1:8" ht="13.2" x14ac:dyDescent="0.25">
      <c r="A89" s="7" t="s">
        <v>171</v>
      </c>
      <c r="B89" s="7" t="s">
        <v>100</v>
      </c>
      <c r="C89" s="8">
        <v>6000</v>
      </c>
      <c r="D89" s="9">
        <v>0</v>
      </c>
      <c r="E89" s="8">
        <v>6000</v>
      </c>
      <c r="F89" s="8">
        <v>6000</v>
      </c>
      <c r="G89" s="16">
        <f t="shared" si="1"/>
        <v>0</v>
      </c>
    </row>
    <row r="90" spans="1:8" ht="13.2" x14ac:dyDescent="0.25">
      <c r="A90" s="7" t="s">
        <v>112</v>
      </c>
      <c r="B90" s="7" t="s">
        <v>20</v>
      </c>
      <c r="C90" s="8">
        <v>48000</v>
      </c>
      <c r="D90" s="11">
        <v>46668</v>
      </c>
      <c r="E90" s="8">
        <v>94668</v>
      </c>
      <c r="F90" s="8">
        <v>59225.36</v>
      </c>
      <c r="G90" s="16">
        <f t="shared" si="1"/>
        <v>35442.639999999999</v>
      </c>
    </row>
    <row r="91" spans="1:8" ht="13.2" x14ac:dyDescent="0.25">
      <c r="A91" s="7" t="s">
        <v>113</v>
      </c>
      <c r="B91" s="7" t="s">
        <v>21</v>
      </c>
      <c r="C91" s="8">
        <v>48000</v>
      </c>
      <c r="D91" s="9">
        <v>0</v>
      </c>
      <c r="E91" s="8">
        <v>48000</v>
      </c>
      <c r="F91" s="8">
        <v>48000</v>
      </c>
      <c r="G91" s="16">
        <f t="shared" si="1"/>
        <v>0</v>
      </c>
    </row>
    <row r="92" spans="1:8" ht="13.2" x14ac:dyDescent="0.25">
      <c r="A92" s="7" t="s">
        <v>172</v>
      </c>
      <c r="B92" s="7" t="s">
        <v>139</v>
      </c>
      <c r="C92" s="8">
        <v>30000</v>
      </c>
      <c r="D92" s="9">
        <v>0</v>
      </c>
      <c r="E92" s="8">
        <v>30000</v>
      </c>
      <c r="F92" s="8">
        <v>30000</v>
      </c>
      <c r="G92" s="16">
        <f t="shared" si="1"/>
        <v>0</v>
      </c>
    </row>
    <row r="93" spans="1:8" ht="26.4" x14ac:dyDescent="0.25">
      <c r="A93" s="7" t="s">
        <v>173</v>
      </c>
      <c r="B93" s="7" t="s">
        <v>156</v>
      </c>
      <c r="C93" s="8">
        <v>18000</v>
      </c>
      <c r="D93" s="9">
        <v>0</v>
      </c>
      <c r="E93" s="8">
        <v>18000</v>
      </c>
      <c r="F93" s="8">
        <v>18000</v>
      </c>
      <c r="G93" s="16">
        <f t="shared" si="1"/>
        <v>0</v>
      </c>
    </row>
    <row r="94" spans="1:8" ht="13.2" x14ac:dyDescent="0.25">
      <c r="A94" s="7" t="s">
        <v>23</v>
      </c>
      <c r="B94" s="7" t="s">
        <v>24</v>
      </c>
      <c r="C94" s="8">
        <v>84000</v>
      </c>
      <c r="D94" s="9">
        <v>0</v>
      </c>
      <c r="E94" s="8">
        <v>84000</v>
      </c>
      <c r="F94" s="8">
        <v>84000</v>
      </c>
      <c r="G94" s="16">
        <f t="shared" si="1"/>
        <v>0</v>
      </c>
    </row>
    <row r="95" spans="1:8" ht="26.4" x14ac:dyDescent="0.25">
      <c r="A95" s="7" t="s">
        <v>107</v>
      </c>
      <c r="B95" s="7" t="s">
        <v>108</v>
      </c>
      <c r="C95" s="8">
        <v>24000</v>
      </c>
      <c r="D95" s="9">
        <v>0</v>
      </c>
      <c r="E95" s="8">
        <v>24000</v>
      </c>
      <c r="F95" s="8">
        <v>24000</v>
      </c>
      <c r="G95" s="16">
        <f t="shared" si="1"/>
        <v>0</v>
      </c>
    </row>
    <row r="96" spans="1:8" ht="13.2" x14ac:dyDescent="0.25">
      <c r="A96" s="7" t="s">
        <v>114</v>
      </c>
      <c r="B96" s="7" t="s">
        <v>115</v>
      </c>
      <c r="C96" s="8">
        <v>120000</v>
      </c>
      <c r="D96" s="9">
        <v>0</v>
      </c>
      <c r="E96" s="8">
        <v>120000</v>
      </c>
      <c r="F96" s="8">
        <v>91992.93</v>
      </c>
      <c r="G96" s="16">
        <f t="shared" si="1"/>
        <v>28007.070000000007</v>
      </c>
    </row>
    <row r="97" spans="1:8" ht="13.2" x14ac:dyDescent="0.25">
      <c r="A97" s="7" t="s">
        <v>116</v>
      </c>
      <c r="B97" s="7" t="s">
        <v>26</v>
      </c>
      <c r="C97" s="8">
        <v>36000</v>
      </c>
      <c r="D97" s="9">
        <v>0</v>
      </c>
      <c r="E97" s="8">
        <v>36000</v>
      </c>
      <c r="F97" s="8">
        <v>36000</v>
      </c>
      <c r="G97" s="16">
        <f t="shared" si="1"/>
        <v>0</v>
      </c>
    </row>
    <row r="98" spans="1:8" ht="26.4" x14ac:dyDescent="0.25">
      <c r="A98" s="7" t="s">
        <v>117</v>
      </c>
      <c r="B98" s="7" t="s">
        <v>27</v>
      </c>
      <c r="C98" s="8">
        <v>72000</v>
      </c>
      <c r="D98" s="9">
        <v>0</v>
      </c>
      <c r="E98" s="8">
        <v>72000</v>
      </c>
      <c r="F98" s="8">
        <v>72000</v>
      </c>
      <c r="G98" s="16">
        <f t="shared" si="1"/>
        <v>0</v>
      </c>
      <c r="H98" s="16">
        <f>SUM(G87:G98)</f>
        <v>63449.710000000006</v>
      </c>
    </row>
    <row r="99" spans="1:8" ht="13.2" x14ac:dyDescent="0.25">
      <c r="A99" s="7" t="s">
        <v>144</v>
      </c>
      <c r="B99" s="7" t="s">
        <v>67</v>
      </c>
      <c r="C99" s="12">
        <v>0</v>
      </c>
      <c r="D99" s="11">
        <v>43332</v>
      </c>
      <c r="E99" s="8">
        <v>43332</v>
      </c>
      <c r="F99" s="12">
        <v>0</v>
      </c>
      <c r="G99" s="16">
        <f t="shared" si="1"/>
        <v>43332</v>
      </c>
    </row>
    <row r="100" spans="1:8" ht="13.2" x14ac:dyDescent="0.25">
      <c r="A100" s="7" t="s">
        <v>28</v>
      </c>
      <c r="B100" s="7" t="s">
        <v>29</v>
      </c>
      <c r="C100" s="8">
        <v>144000</v>
      </c>
      <c r="D100" s="9">
        <v>0</v>
      </c>
      <c r="E100" s="8">
        <v>144000</v>
      </c>
      <c r="F100" s="8">
        <v>144000</v>
      </c>
      <c r="G100" s="16">
        <f t="shared" si="1"/>
        <v>0</v>
      </c>
    </row>
    <row r="101" spans="1:8" ht="26.4" x14ac:dyDescent="0.25">
      <c r="A101" s="7" t="s">
        <v>145</v>
      </c>
      <c r="B101" s="7" t="s">
        <v>146</v>
      </c>
      <c r="C101" s="12">
        <v>0</v>
      </c>
      <c r="D101" s="11">
        <v>90000</v>
      </c>
      <c r="E101" s="8">
        <v>90000</v>
      </c>
      <c r="F101" s="12">
        <v>0</v>
      </c>
      <c r="G101" s="16">
        <f t="shared" si="1"/>
        <v>90000</v>
      </c>
    </row>
    <row r="102" spans="1:8" ht="13.2" x14ac:dyDescent="0.25">
      <c r="A102" s="7" t="s">
        <v>118</v>
      </c>
      <c r="B102" s="7" t="s">
        <v>30</v>
      </c>
      <c r="C102" s="12">
        <v>600</v>
      </c>
      <c r="D102" s="9">
        <v>0</v>
      </c>
      <c r="E102" s="12">
        <v>600</v>
      </c>
      <c r="F102" s="12">
        <v>501.4</v>
      </c>
      <c r="G102" s="16">
        <f t="shared" si="1"/>
        <v>98.600000000000023</v>
      </c>
    </row>
    <row r="103" spans="1:8" ht="26.4" x14ac:dyDescent="0.25">
      <c r="A103" s="7" t="s">
        <v>119</v>
      </c>
      <c r="B103" s="7" t="s">
        <v>31</v>
      </c>
      <c r="C103" s="8">
        <v>12000</v>
      </c>
      <c r="D103" s="9">
        <v>0</v>
      </c>
      <c r="E103" s="8">
        <v>12000</v>
      </c>
      <c r="F103" s="8">
        <v>12000</v>
      </c>
      <c r="G103" s="16">
        <f t="shared" si="1"/>
        <v>0</v>
      </c>
    </row>
    <row r="104" spans="1:8" ht="26.4" x14ac:dyDescent="0.25">
      <c r="A104" s="7" t="s">
        <v>32</v>
      </c>
      <c r="B104" s="7" t="s">
        <v>33</v>
      </c>
      <c r="C104" s="8">
        <v>300000</v>
      </c>
      <c r="D104" s="11">
        <v>84491.66</v>
      </c>
      <c r="E104" s="8">
        <v>384491.66</v>
      </c>
      <c r="F104" s="8">
        <v>327830.3</v>
      </c>
      <c r="G104" s="16">
        <f t="shared" si="1"/>
        <v>56661.359999999986</v>
      </c>
    </row>
    <row r="105" spans="1:8" ht="13.2" x14ac:dyDescent="0.25">
      <c r="A105" s="7" t="s">
        <v>174</v>
      </c>
      <c r="B105" s="7" t="s">
        <v>164</v>
      </c>
      <c r="C105" s="8">
        <v>12000</v>
      </c>
      <c r="D105" s="9">
        <v>0</v>
      </c>
      <c r="E105" s="8">
        <v>12000</v>
      </c>
      <c r="F105" s="8">
        <v>12000</v>
      </c>
      <c r="G105" s="16">
        <f t="shared" si="1"/>
        <v>0</v>
      </c>
    </row>
    <row r="106" spans="1:8" ht="26.4" x14ac:dyDescent="0.25">
      <c r="A106" s="7" t="s">
        <v>175</v>
      </c>
      <c r="B106" s="7" t="s">
        <v>92</v>
      </c>
      <c r="C106" s="8">
        <v>48000</v>
      </c>
      <c r="D106" s="9">
        <v>0</v>
      </c>
      <c r="E106" s="8">
        <v>48000</v>
      </c>
      <c r="F106" s="8">
        <v>48000</v>
      </c>
      <c r="G106" s="16">
        <f t="shared" si="1"/>
        <v>0</v>
      </c>
      <c r="H106" s="16">
        <f>SUM(G99:G106)</f>
        <v>190091.96</v>
      </c>
    </row>
    <row r="107" spans="1:8" ht="13.2" x14ac:dyDescent="0.25">
      <c r="A107" s="7" t="s">
        <v>109</v>
      </c>
      <c r="B107" s="7" t="s">
        <v>110</v>
      </c>
      <c r="C107" s="8">
        <v>200000</v>
      </c>
      <c r="D107" s="11">
        <v>-84530</v>
      </c>
      <c r="E107" s="8">
        <v>115470</v>
      </c>
      <c r="F107" s="12">
        <v>0</v>
      </c>
      <c r="G107" s="16">
        <f t="shared" si="1"/>
        <v>115470</v>
      </c>
    </row>
    <row r="108" spans="1:8" ht="13.2" x14ac:dyDescent="0.25">
      <c r="A108" s="7" t="s">
        <v>35</v>
      </c>
      <c r="B108" s="7" t="s">
        <v>36</v>
      </c>
      <c r="C108" s="8">
        <v>30000</v>
      </c>
      <c r="D108" s="9">
        <v>0</v>
      </c>
      <c r="E108" s="8">
        <v>30000</v>
      </c>
      <c r="F108" s="8">
        <v>30000</v>
      </c>
      <c r="G108" s="16">
        <f t="shared" si="1"/>
        <v>0</v>
      </c>
      <c r="H108" s="16">
        <f>SUM(G107:G108)</f>
        <v>115470</v>
      </c>
    </row>
    <row r="109" spans="1:8" ht="26.4" x14ac:dyDescent="0.25">
      <c r="A109" s="7" t="s">
        <v>176</v>
      </c>
      <c r="B109" s="7" t="s">
        <v>131</v>
      </c>
      <c r="C109" s="8">
        <v>667246.80000000005</v>
      </c>
      <c r="D109" s="11">
        <v>-667246.80000000005</v>
      </c>
      <c r="E109" s="12">
        <v>0</v>
      </c>
      <c r="F109" s="12">
        <v>0</v>
      </c>
      <c r="G109" s="16">
        <f t="shared" si="1"/>
        <v>0</v>
      </c>
    </row>
    <row r="110" spans="1:8" ht="26.4" x14ac:dyDescent="0.25">
      <c r="A110" s="7" t="s">
        <v>177</v>
      </c>
      <c r="B110" s="7" t="s">
        <v>136</v>
      </c>
      <c r="C110" s="12">
        <v>0</v>
      </c>
      <c r="D110" s="11">
        <v>1138866.42</v>
      </c>
      <c r="E110" s="8">
        <v>1138866.42</v>
      </c>
      <c r="F110" s="12">
        <v>0</v>
      </c>
      <c r="G110" s="16">
        <f t="shared" si="1"/>
        <v>1138866.42</v>
      </c>
      <c r="H110" s="16">
        <f>SUM(G109:G110)</f>
        <v>1138866.42</v>
      </c>
    </row>
    <row r="111" spans="1:8" ht="13.2" x14ac:dyDescent="0.25">
      <c r="A111" s="44" t="s">
        <v>37</v>
      </c>
      <c r="B111" s="45"/>
      <c r="C111" s="13">
        <v>4238773.8</v>
      </c>
      <c r="D111" s="13">
        <v>561581.28</v>
      </c>
      <c r="E111" s="13">
        <v>4800355.08</v>
      </c>
      <c r="F111" s="13">
        <v>2237658.9900000002</v>
      </c>
      <c r="G111" s="13">
        <f t="shared" si="1"/>
        <v>2562696.09</v>
      </c>
    </row>
    <row r="125" spans="1:7" ht="13.2" x14ac:dyDescent="0.25">
      <c r="A125" s="46" t="s">
        <v>147</v>
      </c>
      <c r="B125" s="46"/>
      <c r="C125" s="46"/>
      <c r="D125" s="46"/>
      <c r="E125" s="46"/>
      <c r="F125" s="46"/>
      <c r="G125" s="46"/>
    </row>
    <row r="126" spans="1:7" ht="13.2" x14ac:dyDescent="0.25">
      <c r="A126" s="47" t="s">
        <v>148</v>
      </c>
      <c r="B126" s="47"/>
      <c r="C126" s="47"/>
      <c r="D126" s="47"/>
      <c r="E126" s="47"/>
      <c r="F126" s="47"/>
      <c r="G126" s="47"/>
    </row>
    <row r="127" spans="1:7" ht="13.2" x14ac:dyDescent="0.25">
      <c r="A127" s="46" t="s">
        <v>149</v>
      </c>
      <c r="B127" s="46"/>
      <c r="C127" s="46"/>
      <c r="D127" s="46"/>
      <c r="E127" s="46"/>
      <c r="F127" s="46"/>
      <c r="G127" s="46"/>
    </row>
    <row r="128" spans="1:7" ht="13.8" x14ac:dyDescent="0.3">
      <c r="A128" s="2"/>
      <c r="B128" s="2"/>
      <c r="C128" s="2"/>
      <c r="D128" s="2"/>
      <c r="E128" s="2"/>
      <c r="F128" s="2"/>
    </row>
    <row r="129" spans="1:8" ht="26.4" x14ac:dyDescent="0.25">
      <c r="A129" s="6" t="s">
        <v>10</v>
      </c>
      <c r="B129" s="6" t="s">
        <v>11</v>
      </c>
      <c r="C129" s="6" t="s">
        <v>12</v>
      </c>
      <c r="D129" s="6" t="s">
        <v>13</v>
      </c>
      <c r="E129" s="6" t="s">
        <v>14</v>
      </c>
      <c r="F129" s="6" t="s">
        <v>15</v>
      </c>
      <c r="G129" s="6" t="s">
        <v>122</v>
      </c>
    </row>
    <row r="130" spans="1:8" ht="13.2" x14ac:dyDescent="0.25">
      <c r="A130" s="7">
        <v>2</v>
      </c>
      <c r="B130" s="7" t="s">
        <v>123</v>
      </c>
      <c r="C130" s="8">
        <v>19956089</v>
      </c>
      <c r="D130" s="9">
        <v>0</v>
      </c>
      <c r="E130" s="8">
        <v>19956089</v>
      </c>
      <c r="F130" s="8">
        <v>7759700.6500000004</v>
      </c>
      <c r="G130" s="16">
        <f>+E130-F130</f>
        <v>12196388.35</v>
      </c>
    </row>
    <row r="131" spans="1:8" ht="13.2" x14ac:dyDescent="0.25">
      <c r="A131" s="10">
        <v>45689</v>
      </c>
      <c r="B131" s="7" t="s">
        <v>16</v>
      </c>
      <c r="C131" s="8">
        <v>19956089</v>
      </c>
      <c r="D131" s="9">
        <v>0</v>
      </c>
      <c r="E131" s="8">
        <v>19956089</v>
      </c>
      <c r="F131" s="8">
        <v>7759700.6500000004</v>
      </c>
      <c r="G131" s="16">
        <f t="shared" ref="G131:G140" si="2">+E131-F131</f>
        <v>12196388.35</v>
      </c>
    </row>
    <row r="132" spans="1:8" ht="26.4" x14ac:dyDescent="0.25">
      <c r="A132" s="7" t="s">
        <v>124</v>
      </c>
      <c r="B132" s="7" t="s">
        <v>125</v>
      </c>
      <c r="C132" s="8">
        <v>480000</v>
      </c>
      <c r="D132" s="9">
        <v>0</v>
      </c>
      <c r="E132" s="8">
        <v>480000</v>
      </c>
      <c r="F132" s="8">
        <v>36000</v>
      </c>
      <c r="G132" s="16">
        <f t="shared" si="2"/>
        <v>444000</v>
      </c>
    </row>
    <row r="133" spans="1:8" ht="13.2" x14ac:dyDescent="0.25">
      <c r="A133" s="7" t="s">
        <v>178</v>
      </c>
      <c r="B133" s="7" t="s">
        <v>30</v>
      </c>
      <c r="C133" s="12">
        <v>600</v>
      </c>
      <c r="D133" s="9">
        <v>0</v>
      </c>
      <c r="E133" s="12">
        <v>600</v>
      </c>
      <c r="F133" s="12">
        <v>600</v>
      </c>
      <c r="G133" s="16">
        <f t="shared" si="2"/>
        <v>0</v>
      </c>
    </row>
    <row r="134" spans="1:8" ht="26.4" x14ac:dyDescent="0.25">
      <c r="A134" s="7" t="s">
        <v>126</v>
      </c>
      <c r="B134" s="7" t="s">
        <v>127</v>
      </c>
      <c r="C134" s="8">
        <v>2725489</v>
      </c>
      <c r="D134" s="9">
        <v>0</v>
      </c>
      <c r="E134" s="8">
        <v>2725489</v>
      </c>
      <c r="F134" s="8">
        <v>1375823.39</v>
      </c>
      <c r="G134" s="16">
        <f t="shared" si="2"/>
        <v>1349665.61</v>
      </c>
    </row>
    <row r="135" spans="1:8" ht="26.4" x14ac:dyDescent="0.25">
      <c r="A135" s="7" t="s">
        <v>128</v>
      </c>
      <c r="B135" s="7" t="s">
        <v>129</v>
      </c>
      <c r="C135" s="8">
        <v>3000000</v>
      </c>
      <c r="D135" s="11">
        <v>7402722.7400000002</v>
      </c>
      <c r="E135" s="8">
        <v>10402722.74</v>
      </c>
      <c r="F135" s="12">
        <v>0</v>
      </c>
      <c r="G135" s="16">
        <f t="shared" si="2"/>
        <v>10402722.74</v>
      </c>
    </row>
    <row r="136" spans="1:8" ht="26.4" x14ac:dyDescent="0.25">
      <c r="A136" s="7" t="s">
        <v>130</v>
      </c>
      <c r="B136" s="7" t="s">
        <v>131</v>
      </c>
      <c r="C136" s="8">
        <v>1500000</v>
      </c>
      <c r="D136" s="11">
        <v>-752722.74</v>
      </c>
      <c r="E136" s="8">
        <v>747277.26</v>
      </c>
      <c r="F136" s="8">
        <v>747277.26</v>
      </c>
      <c r="G136" s="16">
        <f t="shared" si="2"/>
        <v>0</v>
      </c>
    </row>
    <row r="137" spans="1:8" ht="13.2" x14ac:dyDescent="0.25">
      <c r="A137" s="7" t="s">
        <v>132</v>
      </c>
      <c r="B137" s="7" t="s">
        <v>133</v>
      </c>
      <c r="C137" s="8">
        <v>2600000</v>
      </c>
      <c r="D137" s="9">
        <v>0</v>
      </c>
      <c r="E137" s="8">
        <v>2600000</v>
      </c>
      <c r="F137" s="8">
        <v>2600000</v>
      </c>
      <c r="G137" s="16">
        <f t="shared" si="2"/>
        <v>0</v>
      </c>
    </row>
    <row r="138" spans="1:8" ht="26.4" x14ac:dyDescent="0.25">
      <c r="A138" s="7" t="s">
        <v>134</v>
      </c>
      <c r="B138" s="7" t="s">
        <v>135</v>
      </c>
      <c r="C138" s="8">
        <v>6650000</v>
      </c>
      <c r="D138" s="11">
        <v>-6650000</v>
      </c>
      <c r="E138" s="12">
        <v>0</v>
      </c>
      <c r="F138" s="12">
        <v>0</v>
      </c>
      <c r="G138" s="16">
        <f t="shared" si="2"/>
        <v>0</v>
      </c>
    </row>
    <row r="139" spans="1:8" ht="26.4" x14ac:dyDescent="0.25">
      <c r="A139" s="7" t="s">
        <v>137</v>
      </c>
      <c r="B139" s="7" t="s">
        <v>38</v>
      </c>
      <c r="C139" s="8">
        <v>3000000</v>
      </c>
      <c r="D139" s="9">
        <v>0</v>
      </c>
      <c r="E139" s="8">
        <v>3000000</v>
      </c>
      <c r="F139" s="8">
        <v>3000000</v>
      </c>
      <c r="G139" s="16">
        <f t="shared" si="2"/>
        <v>0</v>
      </c>
      <c r="H139" s="16">
        <f>SUM(G134:G139)</f>
        <v>11752388.35</v>
      </c>
    </row>
    <row r="140" spans="1:8" ht="13.2" x14ac:dyDescent="0.25">
      <c r="A140" s="44" t="s">
        <v>37</v>
      </c>
      <c r="B140" s="45"/>
      <c r="C140" s="13">
        <v>19956089</v>
      </c>
      <c r="D140" s="14">
        <v>0</v>
      </c>
      <c r="E140" s="13">
        <v>19956089</v>
      </c>
      <c r="F140" s="13">
        <v>7759700.6500000004</v>
      </c>
      <c r="G140" s="13">
        <f t="shared" si="2"/>
        <v>12196388.35</v>
      </c>
    </row>
  </sheetData>
  <mergeCells count="12">
    <mergeCell ref="A5:G5"/>
    <mergeCell ref="A6:G6"/>
    <mergeCell ref="A7:G7"/>
    <mergeCell ref="A111:B111"/>
    <mergeCell ref="A78:G78"/>
    <mergeCell ref="A79:G79"/>
    <mergeCell ref="A80:G80"/>
    <mergeCell ref="A140:B140"/>
    <mergeCell ref="A125:G125"/>
    <mergeCell ref="A126:G126"/>
    <mergeCell ref="A127:G127"/>
    <mergeCell ref="A66:B66"/>
  </mergeCells>
  <pageMargins left="0.39370078740157483" right="0.39370078740157483" top="0.74803149606299213" bottom="0.35433070866141736" header="0.31496062992125984" footer="0.31496062992125984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 17</dc:creator>
  <cp:lastModifiedBy>OFICINA1</cp:lastModifiedBy>
  <cp:lastPrinted>2025-07-31T15:59:45Z</cp:lastPrinted>
  <dcterms:created xsi:type="dcterms:W3CDTF">2017-09-28T17:29:22Z</dcterms:created>
  <dcterms:modified xsi:type="dcterms:W3CDTF">2025-07-31T15:59:56Z</dcterms:modified>
</cp:coreProperties>
</file>